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92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<sst xmlns="http://schemas.openxmlformats.org/spreadsheetml/2006/main" count="356" uniqueCount="248">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</sst>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362204724409449" right="0.2362204724409449" top="0.7480314960629921" bottom="0.7480314960629921" header="0.31496062992125984" footer="0.3149606299212598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7">
      <selection activeCell="A5" sqref="A5:N5"/>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60" zoomScaleNormal="160" zoomScalePageLayoutView="0" workbookViewId="0" topLeftCell="A1">
      <pane ySplit="2" topLeftCell="A99" activePane="bottomLeft" state="frozen"/>
      <selection pane="topLeft" activeCell="A1" sqref="A1"/>
      <selection pane="bottomLeft" activeCell="C61" sqref="C6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0.5</v>
      </c>
    </row>
    <row r="20" spans="1:6" ht="30">
      <c r="A20" s="17" t="s">
        <v>31</v>
      </c>
      <c r="B20" s="16" t="s">
        <v>28</v>
      </c>
      <c r="C20" s="79" t="s">
        <v>5</v>
      </c>
      <c r="F20" s="32">
        <f>+VALUE(A36)</f>
        <v>0.75</v>
      </c>
    </row>
    <row r="21" spans="1:6" ht="24.75" customHeight="1">
      <c r="A21" s="101">
        <f>_xlfn.IFERROR((COUNTIF(C18:C20,"Da")+(COUNTIF(C18:C20,"Djelomično")/2))/((COUNTIF(C18:C20,"Da")+COUNTIF(C18:C20,"Ne")+COUNTIF(C18:C20,"Djelomično"))),"Nije primjenjivo")</f>
        <v>1</v>
      </c>
      <c r="B21" s="102"/>
      <c r="C21" s="103"/>
      <c r="F21" s="32">
        <f>+VALUE(A51)</f>
        <v>0.9230769230769231</v>
      </c>
    </row>
    <row r="22" spans="1:6" ht="24.75" customHeight="1">
      <c r="A22" s="28" t="s">
        <v>147</v>
      </c>
      <c r="B22" s="104" t="s">
        <v>32</v>
      </c>
      <c r="C22" s="105"/>
      <c r="F22" s="32">
        <f>+VALUE(A57)</f>
        <v>1</v>
      </c>
    </row>
    <row r="23" spans="1:6" ht="30">
      <c r="A23" s="15" t="s">
        <v>34</v>
      </c>
      <c r="B23" s="10" t="s">
        <v>36</v>
      </c>
      <c r="C23" s="79" t="s">
        <v>5</v>
      </c>
      <c r="F23" s="32">
        <f>+VALUE(A65)</f>
        <v>0.4</v>
      </c>
    </row>
    <row r="24" spans="1:6" ht="30">
      <c r="A24" s="15" t="s">
        <v>35</v>
      </c>
      <c r="B24" s="10" t="s">
        <v>37</v>
      </c>
      <c r="C24" s="79" t="s">
        <v>5</v>
      </c>
      <c r="F24" s="32">
        <f>+VALUE(A71)</f>
        <v>0.5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0.5714285714285714</v>
      </c>
    </row>
    <row r="28" spans="1:6" ht="30">
      <c r="A28" s="15" t="s">
        <v>42</v>
      </c>
      <c r="B28" s="10" t="s">
        <v>44</v>
      </c>
      <c r="C28" s="79" t="s">
        <v>5</v>
      </c>
      <c r="F28" s="32">
        <f>+VALUE(A106)</f>
        <v>1</v>
      </c>
    </row>
    <row r="29" spans="1:3" ht="45">
      <c r="A29" s="15" t="s">
        <v>43</v>
      </c>
      <c r="B29" s="10" t="s">
        <v>45</v>
      </c>
      <c r="C29" s="79" t="s">
        <v>6</v>
      </c>
    </row>
    <row r="30" spans="1:3" ht="15">
      <c r="A30" s="15" t="s">
        <v>47</v>
      </c>
      <c r="B30" s="10" t="s">
        <v>21</v>
      </c>
      <c r="C30" s="79" t="s">
        <v>6</v>
      </c>
    </row>
    <row r="31" spans="1:3" ht="15">
      <c r="A31" s="15" t="s">
        <v>48</v>
      </c>
      <c r="B31" s="10" t="s">
        <v>46</v>
      </c>
      <c r="C31" s="79" t="s">
        <v>5</v>
      </c>
    </row>
    <row r="32" spans="1:3" ht="24.75" customHeight="1">
      <c r="A32" s="101">
        <f>_xlfn.IFERROR((COUNTIF(C28:C31,"Da")+(COUNTIF(C28:C31,"Djelomično")/2))/((COUNTIF(C28:C31,"Da")+COUNTIF(C28:C31,"Ne")+COUNTIF(C28:C31,"Djelomično"))),"Nije primjenjivo")</f>
        <v>0.5</v>
      </c>
      <c r="B32" s="102"/>
      <c r="C32" s="103"/>
    </row>
    <row r="33" spans="1:3" ht="15">
      <c r="A33" s="29" t="s">
        <v>49</v>
      </c>
      <c r="B33" s="115" t="s">
        <v>79</v>
      </c>
      <c r="C33" s="116"/>
    </row>
    <row r="34" spans="1:3" ht="30">
      <c r="A34" s="15" t="s">
        <v>52</v>
      </c>
      <c r="B34" s="10" t="s">
        <v>50</v>
      </c>
      <c r="C34" s="79" t="s">
        <v>227</v>
      </c>
    </row>
    <row r="35" spans="1:3" ht="45">
      <c r="A35" s="15" t="s">
        <v>53</v>
      </c>
      <c r="B35" s="10" t="s">
        <v>51</v>
      </c>
      <c r="C35" s="79" t="s">
        <v>5</v>
      </c>
    </row>
    <row r="36" spans="1:3" ht="24.75" customHeight="1">
      <c r="A36" s="101">
        <f>_xlfn.IFERROR((COUNTIF(C34:C35,"Da")+(COUNTIF(C34:C35,"Djelomično")/2))/((COUNTIF(C34:C35,"Da")+COUNTIF(C34:C35,"Ne")+COUNTIF(C34:C35,"Djelomično"))),"Nije primjenjivo")</f>
        <v>0.75</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0.9230769230769231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6</v>
      </c>
    </row>
    <row r="60" spans="1:3" ht="30">
      <c r="A60" s="15" t="s">
        <v>94</v>
      </c>
      <c r="B60" s="10" t="s">
        <v>88</v>
      </c>
      <c r="C60" s="79" t="s">
        <v>5</v>
      </c>
    </row>
    <row r="61" spans="1:3" ht="30">
      <c r="A61" s="15" t="s">
        <v>95</v>
      </c>
      <c r="B61" s="10" t="s">
        <v>89</v>
      </c>
      <c r="C61" s="79" t="s">
        <v>6</v>
      </c>
    </row>
    <row r="62" spans="1:3" ht="15">
      <c r="A62" s="15" t="s">
        <v>96</v>
      </c>
      <c r="B62" s="10" t="s">
        <v>90</v>
      </c>
      <c r="C62" s="79" t="s">
        <v>18</v>
      </c>
    </row>
    <row r="63" spans="1:3" ht="15">
      <c r="A63" s="15" t="s">
        <v>97</v>
      </c>
      <c r="B63" s="10" t="s">
        <v>91</v>
      </c>
      <c r="C63" s="79" t="s">
        <v>5</v>
      </c>
    </row>
    <row r="64" spans="1:3" ht="45">
      <c r="A64" s="15" t="s">
        <v>98</v>
      </c>
      <c r="B64" s="10" t="s">
        <v>92</v>
      </c>
      <c r="C64" s="79" t="s">
        <v>6</v>
      </c>
    </row>
    <row r="65" spans="1:3" ht="24.75" customHeight="1">
      <c r="A65" s="101">
        <f>_xlfn.IFERROR((COUNTIF(C59:C64,"Da")+(COUNTIF(C59:C64,"Djelomično")/2))/((COUNTIF(C59:C64,"Da")+COUNTIF(C59:C64,"Ne")+COUNTIF(C59:C64,"Djelomično"))),"Nije primjenjivo")</f>
        <v>0.4</v>
      </c>
      <c r="B65" s="102"/>
      <c r="C65" s="103"/>
    </row>
    <row r="66" spans="1:3" ht="15">
      <c r="A66" s="29" t="s">
        <v>100</v>
      </c>
      <c r="B66" s="115" t="s">
        <v>123</v>
      </c>
      <c r="C66" s="116"/>
    </row>
    <row r="67" spans="1:3" ht="30">
      <c r="A67" s="15" t="s">
        <v>105</v>
      </c>
      <c r="B67" s="10" t="s">
        <v>101</v>
      </c>
      <c r="C67" s="79" t="s">
        <v>6</v>
      </c>
    </row>
    <row r="68" spans="1:3" ht="45">
      <c r="A68" s="15" t="s">
        <v>106</v>
      </c>
      <c r="B68" s="10" t="s">
        <v>102</v>
      </c>
      <c r="C68" s="79" t="s">
        <v>227</v>
      </c>
    </row>
    <row r="69" spans="1:3" ht="15">
      <c r="A69" s="15" t="s">
        <v>107</v>
      </c>
      <c r="B69" s="10" t="s">
        <v>103</v>
      </c>
      <c r="C69" s="79" t="s">
        <v>227</v>
      </c>
    </row>
    <row r="70" spans="1:3" ht="15">
      <c r="A70" s="15" t="s">
        <v>108</v>
      </c>
      <c r="B70" s="10" t="s">
        <v>104</v>
      </c>
      <c r="C70" s="79" t="s">
        <v>5</v>
      </c>
    </row>
    <row r="71" spans="1:3" ht="24.75" customHeight="1">
      <c r="A71" s="101">
        <f>_xlfn.IFERROR((COUNTIF(C67:C70,"Da")+(COUNTIF(C67:C70,"Djelomično")/2))/((COUNTIF(C67:C70,"Da")+COUNTIF(C67:C70,"Ne")+COUNTIF(C67:C70,"Djelomično"))),"Nije primjenjivo")</f>
        <v>0.5</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227</v>
      </c>
    </row>
    <row r="95" spans="1:3" ht="15">
      <c r="A95" s="15" t="s">
        <v>164</v>
      </c>
      <c r="B95" s="10" t="s">
        <v>154</v>
      </c>
      <c r="C95" s="79" t="s">
        <v>6</v>
      </c>
    </row>
    <row r="96" spans="1:3" ht="45">
      <c r="A96" s="15" t="s">
        <v>165</v>
      </c>
      <c r="B96" s="10" t="s">
        <v>155</v>
      </c>
      <c r="C96" s="79" t="s">
        <v>227</v>
      </c>
    </row>
    <row r="97" spans="1:3" ht="30">
      <c r="A97" s="15" t="s">
        <v>166</v>
      </c>
      <c r="B97" s="10" t="s">
        <v>156</v>
      </c>
      <c r="C97" s="79" t="s">
        <v>5</v>
      </c>
    </row>
    <row r="98" spans="1:3" ht="15">
      <c r="A98" s="15" t="s">
        <v>167</v>
      </c>
      <c r="B98" s="10" t="s">
        <v>157</v>
      </c>
      <c r="C98" s="79" t="s">
        <v>18</v>
      </c>
    </row>
    <row r="99" spans="1:3" ht="15">
      <c r="A99" s="15" t="s">
        <v>168</v>
      </c>
      <c r="B99" s="10" t="s">
        <v>159</v>
      </c>
      <c r="C99" s="79" t="s">
        <v>6</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0.5714285714285714</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1496062992125984" right="0.2755905511811024" top="0.31496062992125984" bottom="0.2362204724409449"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0.5</v>
      </c>
      <c r="D7" s="81"/>
    </row>
    <row r="8" spans="1:4" s="34" customFormat="1" ht="39.75" customHeight="1">
      <c r="A8" s="45" t="s">
        <v>49</v>
      </c>
      <c r="B8" s="38" t="s">
        <v>187</v>
      </c>
      <c r="C8" s="40">
        <f>+Upitnik!A36</f>
        <v>0.75</v>
      </c>
      <c r="D8" s="81"/>
    </row>
    <row r="9" spans="1:4" s="34" customFormat="1" ht="39.75" customHeight="1">
      <c r="A9" s="45" t="s">
        <v>54</v>
      </c>
      <c r="B9" s="38" t="s">
        <v>188</v>
      </c>
      <c r="C9" s="40">
        <f>+Upitnik!A51</f>
        <v>0.9230769230769231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0.4</v>
      </c>
      <c r="D11" s="81"/>
    </row>
    <row r="12" spans="1:4" s="34" customFormat="1" ht="39.75" customHeight="1">
      <c r="A12" s="45" t="s">
        <v>100</v>
      </c>
      <c r="B12" s="38" t="s">
        <v>191</v>
      </c>
      <c r="C12" s="40">
        <f>+Upitnik!A71</f>
        <v>0.5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0.5714285714285714</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99212598425197" right="0.31496062992125984" top="0.31496062992125984" bottom="0.31496062992125984" header="0.31496062992125984" footer="0.31496062992125984"/>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Lana Jurilj</cp:lastModifiedBy>
  <cp:lastPrinted>2023-09-15T11:59:03Z</cp:lastPrinted>
  <dcterms:created xsi:type="dcterms:W3CDTF">2012-05-21T15:07:27Z</dcterms:created>
  <dcterms:modified xsi:type="dcterms:W3CDTF">2023-09-15T12:06:53Z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